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75" windowWidth="15600" windowHeight="9240"/>
  </bookViews>
  <sheets>
    <sheet name="Hoja1" sheetId="1" r:id="rId1"/>
    <sheet name="Hoja2" sheetId="2" r:id="rId2"/>
    <sheet name="Hoja3" sheetId="3" r:id="rId3"/>
  </sheets>
  <calcPr calcId="145621"/>
</workbook>
</file>

<file path=xl/calcChain.xml><?xml version="1.0" encoding="utf-8"?>
<calcChain xmlns="http://schemas.openxmlformats.org/spreadsheetml/2006/main">
  <c r="R10" i="1" l="1"/>
  <c r="R11" i="1"/>
  <c r="R12" i="1"/>
  <c r="R13" i="1"/>
  <c r="R14" i="1"/>
  <c r="R15" i="1"/>
  <c r="R16" i="1"/>
  <c r="R17" i="1"/>
  <c r="R18" i="1"/>
  <c r="R19" i="1"/>
  <c r="R20" i="1"/>
  <c r="R21" i="1"/>
  <c r="R22" i="1"/>
  <c r="R23" i="1"/>
  <c r="R9" i="1"/>
  <c r="Q9" i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M10" i="1"/>
  <c r="P10" i="1" s="1"/>
  <c r="M11" i="1"/>
  <c r="P11" i="1" s="1"/>
  <c r="M12" i="1"/>
  <c r="P12" i="1" s="1"/>
  <c r="S12" i="1" s="1"/>
  <c r="T12" i="1" s="1"/>
  <c r="M13" i="1"/>
  <c r="P13" i="1" s="1"/>
  <c r="M14" i="1"/>
  <c r="P14" i="1" s="1"/>
  <c r="M15" i="1"/>
  <c r="P15" i="1" s="1"/>
  <c r="M16" i="1"/>
  <c r="P16" i="1" s="1"/>
  <c r="S16" i="1" s="1"/>
  <c r="T16" i="1" s="1"/>
  <c r="M17" i="1"/>
  <c r="P17" i="1" s="1"/>
  <c r="M18" i="1"/>
  <c r="P18" i="1" s="1"/>
  <c r="S18" i="1" s="1"/>
  <c r="T18" i="1" s="1"/>
  <c r="M19" i="1"/>
  <c r="P19" i="1" s="1"/>
  <c r="M20" i="1"/>
  <c r="P20" i="1" s="1"/>
  <c r="S20" i="1" s="1"/>
  <c r="T20" i="1" s="1"/>
  <c r="M21" i="1"/>
  <c r="P21" i="1" s="1"/>
  <c r="M22" i="1"/>
  <c r="P22" i="1" s="1"/>
  <c r="S22" i="1" s="1"/>
  <c r="T22" i="1" s="1"/>
  <c r="M23" i="1"/>
  <c r="P23" i="1" s="1"/>
  <c r="M9" i="1"/>
  <c r="P9" i="1" s="1"/>
  <c r="S15" i="1" l="1"/>
  <c r="T15" i="1" s="1"/>
  <c r="S14" i="1"/>
  <c r="T14" i="1" s="1"/>
  <c r="S17" i="1"/>
  <c r="T17" i="1" s="1"/>
  <c r="S19" i="1"/>
  <c r="T19" i="1" s="1"/>
  <c r="S21" i="1"/>
  <c r="T21" i="1" s="1"/>
  <c r="S13" i="1"/>
  <c r="T13" i="1" s="1"/>
  <c r="S11" i="1"/>
  <c r="T11" i="1" s="1"/>
  <c r="S23" i="1"/>
  <c r="T23" i="1" s="1"/>
  <c r="S10" i="1"/>
  <c r="T10" i="1" s="1"/>
  <c r="S9" i="1"/>
  <c r="T9" i="1" l="1"/>
  <c r="C29" i="1"/>
  <c r="C28" i="1"/>
  <c r="C27" i="1"/>
</calcChain>
</file>

<file path=xl/sharedStrings.xml><?xml version="1.0" encoding="utf-8"?>
<sst xmlns="http://schemas.openxmlformats.org/spreadsheetml/2006/main" count="50" uniqueCount="50">
  <si>
    <t>INSTITUCION EDUCATIVA "CEFA"</t>
  </si>
  <si>
    <t xml:space="preserve">PLANILLA DE NOTAS </t>
  </si>
  <si>
    <t>Objetivo: interpretar y aplicar operaciones de calculo (formulas y funciones) en un ejemplo de planilla de notas en MS excel</t>
  </si>
  <si>
    <t>GRUPO</t>
  </si>
  <si>
    <t>11SALUD</t>
  </si>
  <si>
    <t>AÑO</t>
  </si>
  <si>
    <t>AREA</t>
  </si>
  <si>
    <t>TECNOLOGIA E INFORMATICA</t>
  </si>
  <si>
    <t>N° LISTA</t>
  </si>
  <si>
    <t>ALUMNA</t>
  </si>
  <si>
    <t>SEGUIMIENTO         Aev.</t>
  </si>
  <si>
    <t>PORCENTAJES</t>
  </si>
  <si>
    <t>NOTA DEF.</t>
  </si>
  <si>
    <t>CONCEPTO</t>
  </si>
  <si>
    <t>VALOR</t>
  </si>
  <si>
    <t>FALTAS</t>
  </si>
  <si>
    <t>NOTA SEG.</t>
  </si>
  <si>
    <t>PARCIAL</t>
  </si>
  <si>
    <t xml:space="preserve">FINAL </t>
  </si>
  <si>
    <t>% 60 SEGUI//</t>
  </si>
  <si>
    <t>%20 PARCIAL</t>
  </si>
  <si>
    <t>%20 FINAL</t>
  </si>
  <si>
    <t>TOTAL</t>
  </si>
  <si>
    <t>ACEVEDO TABARES JENNY ALEXANDRA</t>
  </si>
  <si>
    <t>ALZATE VILLEGAS MARIA ISABEL</t>
  </si>
  <si>
    <t xml:space="preserve">ARENAS MELAN DANIELA </t>
  </si>
  <si>
    <t>ARIAS PEREZ NATALIA ANDREA</t>
  </si>
  <si>
    <t>ARROYAVE TEJADA VERONICA</t>
  </si>
  <si>
    <t xml:space="preserve">BEDOYA LOPEZ LAURA MILENA </t>
  </si>
  <si>
    <t xml:space="preserve">BETANCUR AMAYA ASTRID CAROLINA </t>
  </si>
  <si>
    <t xml:space="preserve">CASTAÑEDA CARVAJAL LIZETH JULIANA </t>
  </si>
  <si>
    <t xml:space="preserve">CASTRO GARZON ANGIE JOHANNA </t>
  </si>
  <si>
    <t xml:space="preserve">ESTRADA CIRO ELIANA MARIA </t>
  </si>
  <si>
    <t xml:space="preserve">FIGUEROA ORREGO YERALDYN </t>
  </si>
  <si>
    <t xml:space="preserve">GOMEZ GIRALDO LUISA FERNANDA </t>
  </si>
  <si>
    <t xml:space="preserve">GRAJALES PATIÑO ERICA TATIANA </t>
  </si>
  <si>
    <t xml:space="preserve">GUEVARA ACEVEDO MONICA LORENA </t>
  </si>
  <si>
    <t xml:space="preserve">HIGUITA HIGUITA JULIANA ANDREA </t>
  </si>
  <si>
    <t xml:space="preserve">ANALISIS DE LA INFORMACION </t>
  </si>
  <si>
    <t xml:space="preserve">Promedio del grupo </t>
  </si>
  <si>
    <t xml:space="preserve">Nota mayor </t>
  </si>
  <si>
    <t xml:space="preserve">Nota menor </t>
  </si>
  <si>
    <t xml:space="preserve">Cuantas ganaron </t>
  </si>
  <si>
    <t>cuantas ganaron con SUPERIOR</t>
  </si>
  <si>
    <t>Cuantas ganaron con ALTO</t>
  </si>
  <si>
    <t xml:space="preserve">Cuantas ganaron con BASICO </t>
  </si>
  <si>
    <t xml:space="preserve">Cuantas perdieron </t>
  </si>
  <si>
    <t>NOTAS PARA PORCENTAJE</t>
  </si>
  <si>
    <t>GRAFICA</t>
  </si>
  <si>
    <t>4.5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</si>
</sst>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59999389629810485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0" fillId="0" borderId="2" xfId="0" applyBorder="1"/>
    <xf numFmtId="0" fontId="0" fillId="0" borderId="1" xfId="0" applyBorder="1"/>
    <xf numFmtId="0" fontId="1" fillId="0" borderId="1" xfId="0" applyFont="1" applyBorder="1"/>
    <xf numFmtId="0" fontId="1" fillId="0" borderId="1" xfId="0" applyFont="1" applyBorder="1" applyAlignment="1"/>
    <xf numFmtId="0" fontId="0" fillId="0" borderId="1" xfId="0" applyBorder="1" applyAlignment="1">
      <alignment horizontal="center"/>
    </xf>
    <xf numFmtId="0" fontId="2" fillId="0" borderId="0" xfId="0" applyFont="1"/>
    <xf numFmtId="0" fontId="0" fillId="3" borderId="1" xfId="0" applyFill="1" applyBorder="1"/>
    <xf numFmtId="0" fontId="1" fillId="3" borderId="1" xfId="0" applyFont="1" applyFill="1" applyBorder="1" applyAlignment="1">
      <alignment vertical="center"/>
    </xf>
    <xf numFmtId="0" fontId="1" fillId="4" borderId="1" xfId="0" applyFont="1" applyFill="1" applyBorder="1"/>
    <xf numFmtId="164" fontId="0" fillId="0" borderId="1" xfId="0" applyNumberFormat="1" applyBorder="1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1</xdr:rowOff>
    </xdr:from>
    <xdr:to>
      <xdr:col>3</xdr:col>
      <xdr:colOff>247650</xdr:colOff>
      <xdr:row>3</xdr:row>
      <xdr:rowOff>25719</xdr:rowOff>
    </xdr:to>
    <xdr:pic>
      <xdr:nvPicPr>
        <xdr:cNvPr id="1025" name="il_fi" descr="http://4.bp.blogspot.com/_Q3_amw__tvQ/SLIS8Hon0AI/AAAAAAAAABM/86f3sNVYZP8/s320/CEFA.bmp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14725" y="1"/>
          <a:ext cx="542925" cy="59721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4"/>
  <sheetViews>
    <sheetView tabSelected="1" topLeftCell="A21" workbookViewId="0">
      <selection activeCell="U15" sqref="U15"/>
    </sheetView>
  </sheetViews>
  <sheetFormatPr baseColWidth="10" defaultRowHeight="15" x14ac:dyDescent="0.25"/>
  <cols>
    <col min="2" max="2" width="41.28515625" customWidth="1"/>
    <col min="3" max="12" width="4.42578125" customWidth="1"/>
    <col min="13" max="13" width="10.5703125" customWidth="1"/>
    <col min="14" max="14" width="11.140625" customWidth="1"/>
    <col min="17" max="17" width="12.7109375" customWidth="1"/>
    <col min="21" max="21" width="11.85546875" bestFit="1" customWidth="1"/>
    <col min="22" max="22" width="4.5703125" customWidth="1"/>
    <col min="23" max="23" width="5" customWidth="1"/>
    <col min="24" max="24" width="4.5703125" customWidth="1"/>
    <col min="25" max="25" width="4.42578125" customWidth="1"/>
    <col min="26" max="26" width="4" customWidth="1"/>
  </cols>
  <sheetData>
    <row r="1" spans="1:27" x14ac:dyDescent="0.25">
      <c r="C1" s="7"/>
      <c r="F1" s="17" t="s">
        <v>0</v>
      </c>
      <c r="G1" s="17"/>
      <c r="H1" s="17"/>
      <c r="I1" s="17"/>
      <c r="J1" s="17"/>
      <c r="K1" s="17"/>
      <c r="L1" s="17"/>
      <c r="M1" s="17"/>
    </row>
    <row r="2" spans="1:27" x14ac:dyDescent="0.25">
      <c r="F2" s="17"/>
      <c r="G2" s="17"/>
      <c r="H2" s="17"/>
      <c r="I2" s="17"/>
      <c r="J2" s="17"/>
      <c r="K2" s="17"/>
      <c r="L2" s="17"/>
      <c r="M2" s="17"/>
    </row>
    <row r="3" spans="1:27" x14ac:dyDescent="0.25">
      <c r="F3" s="1"/>
      <c r="G3" s="1"/>
      <c r="H3" s="1" t="s">
        <v>1</v>
      </c>
      <c r="I3" s="1"/>
      <c r="J3" s="1"/>
      <c r="K3" s="1"/>
      <c r="L3" s="1"/>
      <c r="M3" s="1"/>
    </row>
    <row r="5" spans="1:27" ht="15.75" thickBot="1" x14ac:dyDescent="0.3">
      <c r="A5" s="2"/>
      <c r="B5" s="2" t="s">
        <v>2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 spans="1:27" ht="15.75" thickBot="1" x14ac:dyDescent="0.3">
      <c r="A6" s="3"/>
      <c r="B6" s="8"/>
      <c r="C6" s="18" t="s">
        <v>3</v>
      </c>
      <c r="D6" s="18"/>
      <c r="E6" s="18"/>
      <c r="F6" s="18"/>
      <c r="G6" s="15" t="s">
        <v>4</v>
      </c>
      <c r="H6" s="15"/>
      <c r="I6" s="15"/>
      <c r="J6" s="8"/>
      <c r="K6" s="15" t="s">
        <v>5</v>
      </c>
      <c r="L6" s="15"/>
      <c r="M6" s="9">
        <v>2011</v>
      </c>
      <c r="N6" s="8"/>
      <c r="O6" s="8"/>
      <c r="P6" s="9" t="s">
        <v>6</v>
      </c>
      <c r="Q6" s="15" t="s">
        <v>7</v>
      </c>
      <c r="R6" s="15"/>
      <c r="S6" s="15"/>
      <c r="T6" s="3"/>
      <c r="U6" s="3"/>
      <c r="V6" s="3"/>
      <c r="W6" s="3"/>
      <c r="X6" s="3"/>
      <c r="Y6" s="3"/>
      <c r="Z6" s="3"/>
      <c r="AA6" s="3"/>
    </row>
    <row r="7" spans="1:27" ht="15.75" thickBot="1" x14ac:dyDescent="0.3">
      <c r="A7" s="4" t="s">
        <v>8</v>
      </c>
      <c r="B7" s="4" t="s">
        <v>9</v>
      </c>
      <c r="C7" s="16" t="s">
        <v>10</v>
      </c>
      <c r="D7" s="16"/>
      <c r="E7" s="16"/>
      <c r="F7" s="16"/>
      <c r="G7" s="16"/>
      <c r="H7" s="16"/>
      <c r="I7" s="16"/>
      <c r="J7" s="16"/>
      <c r="K7" s="16"/>
      <c r="L7" s="16"/>
      <c r="M7" s="16" t="s">
        <v>47</v>
      </c>
      <c r="N7" s="16"/>
      <c r="O7" s="16"/>
      <c r="P7" s="4"/>
      <c r="Q7" s="4" t="s">
        <v>11</v>
      </c>
      <c r="R7" s="4"/>
      <c r="S7" s="10" t="s">
        <v>12</v>
      </c>
      <c r="T7" s="10" t="s">
        <v>13</v>
      </c>
      <c r="U7" s="10" t="s">
        <v>14</v>
      </c>
      <c r="V7" s="13" t="s">
        <v>15</v>
      </c>
      <c r="W7" s="13"/>
      <c r="X7" s="13"/>
      <c r="Y7" s="13"/>
      <c r="Z7" s="13"/>
      <c r="AA7" s="14" t="s">
        <v>22</v>
      </c>
    </row>
    <row r="8" spans="1:27" ht="15.75" thickBot="1" x14ac:dyDescent="0.3">
      <c r="A8" s="4"/>
      <c r="B8" s="4"/>
      <c r="C8" s="4">
        <v>1</v>
      </c>
      <c r="D8" s="4">
        <v>2</v>
      </c>
      <c r="E8" s="5">
        <v>3</v>
      </c>
      <c r="F8" s="5">
        <v>4</v>
      </c>
      <c r="G8" s="5">
        <v>5</v>
      </c>
      <c r="H8" s="5">
        <v>6</v>
      </c>
      <c r="I8" s="5">
        <v>7</v>
      </c>
      <c r="J8" s="5">
        <v>8</v>
      </c>
      <c r="K8" s="5">
        <v>9</v>
      </c>
      <c r="L8" s="5">
        <v>10</v>
      </c>
      <c r="M8" s="4" t="s">
        <v>16</v>
      </c>
      <c r="N8" s="4" t="s">
        <v>17</v>
      </c>
      <c r="O8" s="4" t="s">
        <v>18</v>
      </c>
      <c r="P8" s="4" t="s">
        <v>19</v>
      </c>
      <c r="Q8" s="4" t="s">
        <v>20</v>
      </c>
      <c r="R8" s="4" t="s">
        <v>21</v>
      </c>
      <c r="S8" s="10"/>
      <c r="T8" s="10"/>
      <c r="U8" s="10"/>
      <c r="V8" s="13"/>
      <c r="W8" s="13"/>
      <c r="X8" s="13"/>
      <c r="Y8" s="13"/>
      <c r="Z8" s="13"/>
      <c r="AA8" s="14"/>
    </row>
    <row r="9" spans="1:27" ht="15.75" thickBot="1" x14ac:dyDescent="0.3">
      <c r="A9" s="6">
        <v>1</v>
      </c>
      <c r="B9" s="3" t="s">
        <v>23</v>
      </c>
      <c r="C9" s="11">
        <v>3.8</v>
      </c>
      <c r="D9" s="11">
        <v>4.5</v>
      </c>
      <c r="E9" s="11">
        <v>3.4</v>
      </c>
      <c r="F9" s="11">
        <v>4</v>
      </c>
      <c r="G9" s="11">
        <v>3.5</v>
      </c>
      <c r="H9" s="11">
        <v>2.7</v>
      </c>
      <c r="I9" s="11">
        <v>2</v>
      </c>
      <c r="J9" s="11">
        <v>4.7</v>
      </c>
      <c r="K9" s="11">
        <v>3.8</v>
      </c>
      <c r="L9" s="11">
        <v>4</v>
      </c>
      <c r="M9" s="11">
        <f>AVERAGE(C9:L9)</f>
        <v>3.6399999999999997</v>
      </c>
      <c r="N9" s="3">
        <v>3.8</v>
      </c>
      <c r="O9" s="3">
        <v>3.5</v>
      </c>
      <c r="P9" s="11">
        <f>M9*0.6</f>
        <v>2.1839999999999997</v>
      </c>
      <c r="Q9" s="11">
        <f>N9*0.2</f>
        <v>0.76</v>
      </c>
      <c r="R9" s="3">
        <f>(O9*0.2)</f>
        <v>0.70000000000000007</v>
      </c>
      <c r="S9" s="11">
        <f>(P9+Q9+R9)</f>
        <v>3.6440000000000001</v>
      </c>
      <c r="T9" s="3" t="str">
        <f>IF(S9=5,"SUPERIOR",IF(AND(S9&lt;5,S9&gt;=4),"ALTO",IF(AND(S9&lt;4,S9&gt;=2.95),"BASICO","BAJO")))</f>
        <v>BASICO</v>
      </c>
      <c r="U9" s="3"/>
      <c r="V9" s="3"/>
      <c r="W9" s="3"/>
      <c r="X9" s="3"/>
      <c r="Y9" s="3"/>
      <c r="Z9" s="3"/>
      <c r="AA9" s="3"/>
    </row>
    <row r="10" spans="1:27" ht="15.75" thickBot="1" x14ac:dyDescent="0.3">
      <c r="A10" s="6">
        <v>2</v>
      </c>
      <c r="B10" s="3" t="s">
        <v>24</v>
      </c>
      <c r="C10" s="11">
        <v>5</v>
      </c>
      <c r="D10" s="11">
        <v>5</v>
      </c>
      <c r="E10" s="11">
        <v>5</v>
      </c>
      <c r="F10" s="11">
        <v>5</v>
      </c>
      <c r="G10" s="11">
        <v>5</v>
      </c>
      <c r="H10" s="11">
        <v>5</v>
      </c>
      <c r="I10" s="11">
        <v>5</v>
      </c>
      <c r="J10" s="11">
        <v>5</v>
      </c>
      <c r="K10" s="11">
        <v>5</v>
      </c>
      <c r="L10" s="11">
        <v>5</v>
      </c>
      <c r="M10" s="11">
        <f t="shared" ref="M10:M23" si="0">AVERAGE(C10:L10)</f>
        <v>5</v>
      </c>
      <c r="N10" s="11">
        <v>5</v>
      </c>
      <c r="O10" s="11">
        <v>5</v>
      </c>
      <c r="P10" s="11">
        <f>M10*0.6</f>
        <v>3</v>
      </c>
      <c r="Q10" s="11">
        <f t="shared" ref="Q10:Q23" si="1">N10*0.2</f>
        <v>1</v>
      </c>
      <c r="R10" s="11">
        <f t="shared" ref="R10:R23" si="2">(O10*0.2)</f>
        <v>1</v>
      </c>
      <c r="S10" s="11">
        <f>(P10+Q10+R10)</f>
        <v>5</v>
      </c>
      <c r="T10" s="3" t="str">
        <f t="shared" ref="T10:T23" si="3">IF(S10=5,"SUPERIOR",IF(AND(S10&lt;5,S10&gt;=4),"ALTO",IF(AND(S10&lt;4,S10&gt;=2.95),"BASICO","BAJO")))</f>
        <v>SUPERIOR</v>
      </c>
      <c r="U10" s="3"/>
      <c r="V10" s="3"/>
      <c r="W10" s="3"/>
      <c r="X10" s="3"/>
      <c r="Y10" s="3"/>
      <c r="Z10" s="3"/>
      <c r="AA10" s="3"/>
    </row>
    <row r="11" spans="1:27" ht="15.75" thickBot="1" x14ac:dyDescent="0.3">
      <c r="A11" s="6">
        <v>3</v>
      </c>
      <c r="B11" s="3" t="s">
        <v>25</v>
      </c>
      <c r="C11" s="11">
        <v>3</v>
      </c>
      <c r="D11" s="11">
        <v>2</v>
      </c>
      <c r="E11" s="11">
        <v>1</v>
      </c>
      <c r="F11" s="11">
        <v>4</v>
      </c>
      <c r="G11" s="11">
        <v>5</v>
      </c>
      <c r="H11" s="11">
        <v>4.5</v>
      </c>
      <c r="I11" s="11">
        <v>3</v>
      </c>
      <c r="J11" s="11">
        <v>3.5</v>
      </c>
      <c r="K11" s="11" t="s">
        <v>49</v>
      </c>
      <c r="L11" s="11">
        <v>5</v>
      </c>
      <c r="M11" s="11">
        <f t="shared" si="0"/>
        <v>3.4444444444444446</v>
      </c>
      <c r="N11" s="11">
        <v>4</v>
      </c>
      <c r="O11" s="3">
        <v>3.8</v>
      </c>
      <c r="P11" s="11">
        <f t="shared" ref="P11:P22" si="4">M11*0.6</f>
        <v>2.0666666666666669</v>
      </c>
      <c r="Q11" s="3">
        <f t="shared" si="1"/>
        <v>0.8</v>
      </c>
      <c r="R11" s="11">
        <f t="shared" si="2"/>
        <v>0.76</v>
      </c>
      <c r="S11" s="11">
        <f t="shared" ref="S11:S23" si="5">(P11+Q11+R11)</f>
        <v>3.6266666666666669</v>
      </c>
      <c r="T11" s="3" t="str">
        <f t="shared" si="3"/>
        <v>BASICO</v>
      </c>
      <c r="U11" s="3"/>
      <c r="V11" s="3"/>
      <c r="W11" s="3"/>
      <c r="X11" s="3"/>
      <c r="Y11" s="3"/>
      <c r="Z11" s="3"/>
      <c r="AA11" s="3"/>
    </row>
    <row r="12" spans="1:27" ht="15.75" thickBot="1" x14ac:dyDescent="0.3">
      <c r="A12" s="6">
        <v>4</v>
      </c>
      <c r="B12" s="3" t="s">
        <v>26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1</v>
      </c>
      <c r="I12" s="11">
        <v>1</v>
      </c>
      <c r="J12" s="11">
        <v>1.5</v>
      </c>
      <c r="K12" s="11">
        <v>2</v>
      </c>
      <c r="L12" s="11">
        <v>3</v>
      </c>
      <c r="M12" s="11">
        <f t="shared" si="0"/>
        <v>0.85</v>
      </c>
      <c r="N12" s="11">
        <v>3</v>
      </c>
      <c r="O12" s="3">
        <v>2.5</v>
      </c>
      <c r="P12" s="11">
        <f t="shared" si="4"/>
        <v>0.51</v>
      </c>
      <c r="Q12" s="3">
        <f t="shared" si="1"/>
        <v>0.60000000000000009</v>
      </c>
      <c r="R12" s="3">
        <f t="shared" si="2"/>
        <v>0.5</v>
      </c>
      <c r="S12" s="11">
        <f t="shared" si="5"/>
        <v>1.61</v>
      </c>
      <c r="T12" s="3" t="str">
        <f t="shared" si="3"/>
        <v>BAJO</v>
      </c>
      <c r="U12" s="3"/>
      <c r="V12" s="3"/>
      <c r="W12" s="3"/>
      <c r="X12" s="3"/>
      <c r="Y12" s="3"/>
      <c r="Z12" s="3"/>
      <c r="AA12" s="3"/>
    </row>
    <row r="13" spans="1:27" ht="15.75" thickBot="1" x14ac:dyDescent="0.3">
      <c r="A13" s="6">
        <v>5</v>
      </c>
      <c r="B13" s="3" t="s">
        <v>27</v>
      </c>
      <c r="C13" s="11">
        <v>5</v>
      </c>
      <c r="D13" s="11">
        <v>5</v>
      </c>
      <c r="E13" s="11">
        <v>5</v>
      </c>
      <c r="F13" s="11">
        <v>4.8</v>
      </c>
      <c r="G13" s="11">
        <v>3.5</v>
      </c>
      <c r="H13" s="11">
        <v>3.8</v>
      </c>
      <c r="I13" s="11">
        <v>4.8</v>
      </c>
      <c r="J13" s="11">
        <v>3.8</v>
      </c>
      <c r="K13" s="11">
        <v>4.5</v>
      </c>
      <c r="L13" s="11">
        <v>4.4000000000000004</v>
      </c>
      <c r="M13" s="11">
        <f t="shared" si="0"/>
        <v>4.46</v>
      </c>
      <c r="N13" s="11">
        <v>3.8</v>
      </c>
      <c r="O13" s="11">
        <v>4</v>
      </c>
      <c r="P13" s="11">
        <f t="shared" si="4"/>
        <v>2.6759999999999997</v>
      </c>
      <c r="Q13" s="11">
        <f t="shared" si="1"/>
        <v>0.76</v>
      </c>
      <c r="R13" s="3">
        <f t="shared" si="2"/>
        <v>0.8</v>
      </c>
      <c r="S13" s="11">
        <f t="shared" si="5"/>
        <v>4.2359999999999998</v>
      </c>
      <c r="T13" s="3" t="str">
        <f t="shared" si="3"/>
        <v>ALTO</v>
      </c>
      <c r="U13" s="3"/>
      <c r="V13" s="3"/>
      <c r="W13" s="3"/>
      <c r="X13" s="3"/>
      <c r="Y13" s="3"/>
      <c r="Z13" s="3"/>
      <c r="AA13" s="3"/>
    </row>
    <row r="14" spans="1:27" ht="15.75" thickBot="1" x14ac:dyDescent="0.3">
      <c r="A14" s="6">
        <v>6</v>
      </c>
      <c r="B14" s="3" t="s">
        <v>28</v>
      </c>
      <c r="C14" s="11">
        <v>0</v>
      </c>
      <c r="D14" s="11">
        <v>1</v>
      </c>
      <c r="E14" s="11">
        <v>2</v>
      </c>
      <c r="F14" s="11">
        <v>3</v>
      </c>
      <c r="G14" s="11">
        <v>4</v>
      </c>
      <c r="H14" s="11">
        <v>5</v>
      </c>
      <c r="I14" s="11">
        <v>0.5</v>
      </c>
      <c r="J14" s="11">
        <v>1.5</v>
      </c>
      <c r="K14" s="11">
        <v>2.5</v>
      </c>
      <c r="L14" s="11">
        <v>3.5</v>
      </c>
      <c r="M14" s="3">
        <f t="shared" si="0"/>
        <v>2.2999999999999998</v>
      </c>
      <c r="N14" s="11">
        <v>5</v>
      </c>
      <c r="O14" s="11">
        <v>4</v>
      </c>
      <c r="P14" s="11">
        <f t="shared" si="4"/>
        <v>1.38</v>
      </c>
      <c r="Q14" s="11">
        <f t="shared" si="1"/>
        <v>1</v>
      </c>
      <c r="R14" s="3">
        <f t="shared" si="2"/>
        <v>0.8</v>
      </c>
      <c r="S14" s="11">
        <f t="shared" si="5"/>
        <v>3.1799999999999997</v>
      </c>
      <c r="T14" s="3" t="str">
        <f t="shared" si="3"/>
        <v>BASICO</v>
      </c>
      <c r="U14" s="3"/>
      <c r="V14" s="3"/>
      <c r="W14" s="3"/>
      <c r="X14" s="3"/>
      <c r="Y14" s="3"/>
      <c r="Z14" s="3"/>
      <c r="AA14" s="3"/>
    </row>
    <row r="15" spans="1:27" ht="15.75" thickBot="1" x14ac:dyDescent="0.3">
      <c r="A15" s="6">
        <v>7</v>
      </c>
      <c r="B15" s="3" t="s">
        <v>29</v>
      </c>
      <c r="C15" s="11">
        <v>5</v>
      </c>
      <c r="D15" s="11">
        <v>4</v>
      </c>
      <c r="E15" s="11">
        <v>3</v>
      </c>
      <c r="F15" s="11">
        <v>2</v>
      </c>
      <c r="G15" s="11">
        <v>1</v>
      </c>
      <c r="H15" s="11">
        <v>0</v>
      </c>
      <c r="I15" s="11">
        <v>4.5</v>
      </c>
      <c r="J15" s="11">
        <v>3.5</v>
      </c>
      <c r="K15" s="11">
        <v>2.5</v>
      </c>
      <c r="L15" s="11">
        <v>1.5</v>
      </c>
      <c r="M15" s="3">
        <f t="shared" si="0"/>
        <v>2.7</v>
      </c>
      <c r="N15" s="11">
        <v>3.8</v>
      </c>
      <c r="O15" s="11">
        <v>3</v>
      </c>
      <c r="P15" s="11">
        <f t="shared" si="4"/>
        <v>1.62</v>
      </c>
      <c r="Q15" s="11">
        <f t="shared" si="1"/>
        <v>0.76</v>
      </c>
      <c r="R15" s="3">
        <f t="shared" si="2"/>
        <v>0.60000000000000009</v>
      </c>
      <c r="S15" s="11">
        <f t="shared" si="5"/>
        <v>2.98</v>
      </c>
      <c r="T15" s="3" t="str">
        <f t="shared" si="3"/>
        <v>BASICO</v>
      </c>
      <c r="U15" s="3"/>
      <c r="V15" s="3"/>
      <c r="W15" s="3"/>
      <c r="X15" s="3"/>
      <c r="Y15" s="3"/>
      <c r="Z15" s="3"/>
      <c r="AA15" s="3"/>
    </row>
    <row r="16" spans="1:27" ht="15.75" thickBot="1" x14ac:dyDescent="0.3">
      <c r="A16" s="6">
        <v>8</v>
      </c>
      <c r="B16" s="3" t="s">
        <v>30</v>
      </c>
      <c r="C16" s="11">
        <v>4</v>
      </c>
      <c r="D16" s="11">
        <v>4.5</v>
      </c>
      <c r="E16" s="11">
        <v>2.9</v>
      </c>
      <c r="F16" s="11">
        <v>3</v>
      </c>
      <c r="G16" s="11">
        <v>4</v>
      </c>
      <c r="H16" s="11">
        <v>4.4000000000000004</v>
      </c>
      <c r="I16" s="11">
        <v>5</v>
      </c>
      <c r="J16" s="11">
        <v>4.8</v>
      </c>
      <c r="K16" s="11">
        <v>3.7</v>
      </c>
      <c r="L16" s="11">
        <v>3.2</v>
      </c>
      <c r="M16" s="11">
        <f t="shared" si="0"/>
        <v>3.95</v>
      </c>
      <c r="N16" s="11">
        <v>3</v>
      </c>
      <c r="O16" s="3">
        <v>2.5</v>
      </c>
      <c r="P16" s="11">
        <f t="shared" si="4"/>
        <v>2.37</v>
      </c>
      <c r="Q16" s="3">
        <f t="shared" si="1"/>
        <v>0.60000000000000009</v>
      </c>
      <c r="R16" s="3">
        <f t="shared" si="2"/>
        <v>0.5</v>
      </c>
      <c r="S16" s="11">
        <f t="shared" si="5"/>
        <v>3.47</v>
      </c>
      <c r="T16" s="3" t="str">
        <f t="shared" si="3"/>
        <v>BASICO</v>
      </c>
      <c r="U16" s="3"/>
      <c r="V16" s="3"/>
      <c r="W16" s="3"/>
      <c r="X16" s="3"/>
      <c r="Y16" s="3"/>
      <c r="Z16" s="3"/>
      <c r="AA16" s="3"/>
    </row>
    <row r="17" spans="1:27" ht="15.75" thickBot="1" x14ac:dyDescent="0.3">
      <c r="A17" s="6">
        <v>9</v>
      </c>
      <c r="B17" s="3" t="s">
        <v>31</v>
      </c>
      <c r="C17" s="11">
        <v>3</v>
      </c>
      <c r="D17" s="11">
        <v>5</v>
      </c>
      <c r="E17" s="11">
        <v>3</v>
      </c>
      <c r="F17" s="11">
        <v>1</v>
      </c>
      <c r="G17" s="11">
        <v>0</v>
      </c>
      <c r="H17" s="11">
        <v>2.1</v>
      </c>
      <c r="I17" s="11">
        <v>3</v>
      </c>
      <c r="J17" s="11">
        <v>3.5</v>
      </c>
      <c r="K17" s="11">
        <v>2.1</v>
      </c>
      <c r="L17" s="11">
        <v>1.7</v>
      </c>
      <c r="M17" s="11">
        <f t="shared" si="0"/>
        <v>2.4400000000000004</v>
      </c>
      <c r="N17" s="11">
        <v>3</v>
      </c>
      <c r="O17" s="11">
        <v>2</v>
      </c>
      <c r="P17" s="11">
        <f t="shared" si="4"/>
        <v>1.4640000000000002</v>
      </c>
      <c r="Q17" s="3">
        <f t="shared" si="1"/>
        <v>0.60000000000000009</v>
      </c>
      <c r="R17" s="3">
        <f t="shared" si="2"/>
        <v>0.4</v>
      </c>
      <c r="S17" s="11">
        <f t="shared" si="5"/>
        <v>2.464</v>
      </c>
      <c r="T17" s="3" t="str">
        <f t="shared" si="3"/>
        <v>BAJO</v>
      </c>
      <c r="U17" s="3"/>
      <c r="V17" s="3"/>
      <c r="W17" s="3"/>
      <c r="X17" s="3"/>
      <c r="Y17" s="3"/>
      <c r="Z17" s="3"/>
      <c r="AA17" s="3"/>
    </row>
    <row r="18" spans="1:27" ht="15.75" thickBot="1" x14ac:dyDescent="0.3">
      <c r="A18" s="6">
        <v>10</v>
      </c>
      <c r="B18" s="3" t="s">
        <v>32</v>
      </c>
      <c r="C18" s="11">
        <v>2</v>
      </c>
      <c r="D18" s="11">
        <v>4</v>
      </c>
      <c r="E18" s="11">
        <v>5</v>
      </c>
      <c r="F18" s="11">
        <v>2</v>
      </c>
      <c r="G18" s="11">
        <v>1</v>
      </c>
      <c r="H18" s="11">
        <v>3.8</v>
      </c>
      <c r="I18" s="11">
        <v>2.7</v>
      </c>
      <c r="J18" s="11">
        <v>4.5</v>
      </c>
      <c r="K18" s="11">
        <v>5</v>
      </c>
      <c r="L18" s="11">
        <v>4</v>
      </c>
      <c r="M18" s="3">
        <f t="shared" si="0"/>
        <v>3.4</v>
      </c>
      <c r="N18" s="11">
        <v>5</v>
      </c>
      <c r="O18" s="11">
        <v>5</v>
      </c>
      <c r="P18" s="11">
        <f t="shared" si="4"/>
        <v>2.04</v>
      </c>
      <c r="Q18" s="11">
        <f t="shared" si="1"/>
        <v>1</v>
      </c>
      <c r="R18" s="11">
        <f t="shared" si="2"/>
        <v>1</v>
      </c>
      <c r="S18" s="11">
        <f t="shared" si="5"/>
        <v>4.04</v>
      </c>
      <c r="T18" s="3" t="str">
        <f t="shared" si="3"/>
        <v>ALTO</v>
      </c>
      <c r="U18" s="3"/>
      <c r="V18" s="3"/>
      <c r="W18" s="3"/>
      <c r="X18" s="3"/>
      <c r="Y18" s="3"/>
      <c r="Z18" s="3"/>
      <c r="AA18" s="3"/>
    </row>
    <row r="19" spans="1:27" ht="15.75" thickBot="1" x14ac:dyDescent="0.3">
      <c r="A19" s="6">
        <v>11</v>
      </c>
      <c r="B19" s="3" t="s">
        <v>33</v>
      </c>
      <c r="C19" s="11">
        <v>2</v>
      </c>
      <c r="D19" s="11">
        <v>2</v>
      </c>
      <c r="E19" s="11">
        <v>2</v>
      </c>
      <c r="F19" s="11">
        <v>2</v>
      </c>
      <c r="G19" s="11">
        <v>2</v>
      </c>
      <c r="H19" s="11">
        <v>2</v>
      </c>
      <c r="I19" s="11">
        <v>2</v>
      </c>
      <c r="J19" s="11">
        <v>3</v>
      </c>
      <c r="K19" s="11">
        <v>3</v>
      </c>
      <c r="L19" s="11">
        <v>3</v>
      </c>
      <c r="M19" s="3">
        <f t="shared" si="0"/>
        <v>2.2999999999999998</v>
      </c>
      <c r="N19" s="11">
        <v>4</v>
      </c>
      <c r="O19" s="3">
        <v>3.5</v>
      </c>
      <c r="P19" s="11">
        <f t="shared" si="4"/>
        <v>1.38</v>
      </c>
      <c r="Q19" s="3">
        <f t="shared" si="1"/>
        <v>0.8</v>
      </c>
      <c r="R19" s="3">
        <f t="shared" si="2"/>
        <v>0.70000000000000007</v>
      </c>
      <c r="S19" s="11">
        <f t="shared" si="5"/>
        <v>2.88</v>
      </c>
      <c r="T19" s="3" t="str">
        <f t="shared" si="3"/>
        <v>BAJO</v>
      </c>
      <c r="U19" s="3"/>
      <c r="V19" s="3"/>
      <c r="W19" s="3"/>
      <c r="X19" s="3"/>
      <c r="Y19" s="3"/>
      <c r="Z19" s="3"/>
      <c r="AA19" s="3"/>
    </row>
    <row r="20" spans="1:27" ht="15.75" thickBot="1" x14ac:dyDescent="0.3">
      <c r="A20" s="6">
        <v>12</v>
      </c>
      <c r="B20" s="3" t="s">
        <v>34</v>
      </c>
      <c r="C20" s="11">
        <v>2.7</v>
      </c>
      <c r="D20" s="11">
        <v>3.7</v>
      </c>
      <c r="E20" s="11">
        <v>4.4000000000000004</v>
      </c>
      <c r="F20" s="11">
        <v>3.9</v>
      </c>
      <c r="G20" s="11">
        <v>2.8</v>
      </c>
      <c r="H20" s="11">
        <v>2.5</v>
      </c>
      <c r="I20" s="11">
        <v>3.8</v>
      </c>
      <c r="J20" s="11">
        <v>5</v>
      </c>
      <c r="K20" s="11">
        <v>1</v>
      </c>
      <c r="L20" s="11">
        <v>2</v>
      </c>
      <c r="M20" s="11">
        <f t="shared" si="0"/>
        <v>3.18</v>
      </c>
      <c r="N20" s="11">
        <v>5</v>
      </c>
      <c r="O20" s="11">
        <v>4</v>
      </c>
      <c r="P20" s="11">
        <f t="shared" si="4"/>
        <v>1.9079999999999999</v>
      </c>
      <c r="Q20" s="11">
        <f t="shared" si="1"/>
        <v>1</v>
      </c>
      <c r="R20" s="3">
        <f t="shared" si="2"/>
        <v>0.8</v>
      </c>
      <c r="S20" s="11">
        <f t="shared" si="5"/>
        <v>3.7080000000000002</v>
      </c>
      <c r="T20" s="3" t="str">
        <f t="shared" si="3"/>
        <v>BASICO</v>
      </c>
      <c r="U20" s="3"/>
      <c r="V20" s="3"/>
      <c r="W20" s="3"/>
      <c r="X20" s="3"/>
      <c r="Y20" s="3"/>
      <c r="Z20" s="3"/>
      <c r="AA20" s="3"/>
    </row>
    <row r="21" spans="1:27" ht="15.75" thickBot="1" x14ac:dyDescent="0.3">
      <c r="A21" s="6">
        <v>13</v>
      </c>
      <c r="B21" s="3" t="s">
        <v>35</v>
      </c>
      <c r="C21" s="11">
        <v>3</v>
      </c>
      <c r="D21" s="11">
        <v>3</v>
      </c>
      <c r="E21" s="11">
        <v>3</v>
      </c>
      <c r="F21" s="11">
        <v>3</v>
      </c>
      <c r="G21" s="11">
        <v>3</v>
      </c>
      <c r="H21" s="11">
        <v>3</v>
      </c>
      <c r="I21" s="11">
        <v>2</v>
      </c>
      <c r="J21" s="11">
        <v>2</v>
      </c>
      <c r="K21" s="11">
        <v>2</v>
      </c>
      <c r="L21" s="11">
        <v>1</v>
      </c>
      <c r="M21" s="3">
        <f t="shared" si="0"/>
        <v>2.5</v>
      </c>
      <c r="N21" s="11">
        <v>3.8</v>
      </c>
      <c r="O21" s="3">
        <v>3.3</v>
      </c>
      <c r="P21" s="11">
        <f t="shared" si="4"/>
        <v>1.5</v>
      </c>
      <c r="Q21" s="11">
        <f t="shared" si="1"/>
        <v>0.76</v>
      </c>
      <c r="R21" s="11">
        <f t="shared" si="2"/>
        <v>0.66</v>
      </c>
      <c r="S21" s="11">
        <f t="shared" si="5"/>
        <v>2.92</v>
      </c>
      <c r="T21" s="3" t="str">
        <f t="shared" si="3"/>
        <v>BAJO</v>
      </c>
      <c r="U21" s="3"/>
      <c r="V21" s="3"/>
      <c r="W21" s="3"/>
      <c r="X21" s="3"/>
      <c r="Y21" s="3"/>
      <c r="Z21" s="3"/>
      <c r="AA21" s="3"/>
    </row>
    <row r="22" spans="1:27" ht="15.75" thickBot="1" x14ac:dyDescent="0.3">
      <c r="A22" s="6">
        <v>14</v>
      </c>
      <c r="B22" s="3" t="s">
        <v>36</v>
      </c>
      <c r="C22" s="11">
        <v>4.5</v>
      </c>
      <c r="D22" s="11">
        <v>4</v>
      </c>
      <c r="E22" s="11">
        <v>4</v>
      </c>
      <c r="F22" s="11">
        <v>3.8</v>
      </c>
      <c r="G22" s="11">
        <v>4</v>
      </c>
      <c r="H22" s="11">
        <v>3.2</v>
      </c>
      <c r="I22" s="11">
        <v>5</v>
      </c>
      <c r="J22" s="11">
        <v>4.5</v>
      </c>
      <c r="K22" s="11">
        <v>4</v>
      </c>
      <c r="L22" s="11">
        <v>4</v>
      </c>
      <c r="M22" s="3">
        <f t="shared" si="0"/>
        <v>4.0999999999999996</v>
      </c>
      <c r="N22" s="11">
        <v>3.9</v>
      </c>
      <c r="O22" s="3">
        <v>4.8</v>
      </c>
      <c r="P22" s="11">
        <f t="shared" si="4"/>
        <v>2.4599999999999995</v>
      </c>
      <c r="Q22" s="11">
        <f t="shared" si="1"/>
        <v>0.78</v>
      </c>
      <c r="R22" s="11">
        <f t="shared" si="2"/>
        <v>0.96</v>
      </c>
      <c r="S22" s="3">
        <f t="shared" si="5"/>
        <v>4.1999999999999993</v>
      </c>
      <c r="T22" s="3" t="str">
        <f t="shared" si="3"/>
        <v>ALTO</v>
      </c>
      <c r="U22" s="3"/>
      <c r="V22" s="3"/>
      <c r="W22" s="3"/>
      <c r="X22" s="3"/>
      <c r="Y22" s="3"/>
      <c r="Z22" s="3"/>
      <c r="AA22" s="3"/>
    </row>
    <row r="23" spans="1:27" ht="15.75" thickBot="1" x14ac:dyDescent="0.3">
      <c r="A23" s="6">
        <v>15</v>
      </c>
      <c r="B23" s="3" t="s">
        <v>37</v>
      </c>
      <c r="C23" s="11">
        <v>3</v>
      </c>
      <c r="D23" s="11">
        <v>3</v>
      </c>
      <c r="E23" s="11">
        <v>3</v>
      </c>
      <c r="F23" s="11">
        <v>3</v>
      </c>
      <c r="G23" s="11">
        <v>4</v>
      </c>
      <c r="H23" s="11">
        <v>2</v>
      </c>
      <c r="I23" s="11">
        <v>1</v>
      </c>
      <c r="J23" s="11">
        <v>0</v>
      </c>
      <c r="K23" s="11">
        <v>4</v>
      </c>
      <c r="L23" s="11">
        <v>5</v>
      </c>
      <c r="M23" s="3">
        <f t="shared" si="0"/>
        <v>2.8</v>
      </c>
      <c r="N23" s="11">
        <v>3.8</v>
      </c>
      <c r="O23" s="11">
        <v>4</v>
      </c>
      <c r="P23" s="11">
        <f>M23*0.6</f>
        <v>1.68</v>
      </c>
      <c r="Q23" s="11">
        <f t="shared" si="1"/>
        <v>0.76</v>
      </c>
      <c r="R23" s="3">
        <f t="shared" si="2"/>
        <v>0.8</v>
      </c>
      <c r="S23" s="11">
        <f t="shared" si="5"/>
        <v>3.24</v>
      </c>
      <c r="T23" s="3" t="str">
        <f t="shared" si="3"/>
        <v>BASICO</v>
      </c>
      <c r="U23" s="3"/>
      <c r="V23" s="3"/>
      <c r="W23" s="3"/>
      <c r="X23" s="3"/>
      <c r="Y23" s="3"/>
      <c r="Z23" s="3"/>
      <c r="AA23" s="3"/>
    </row>
    <row r="25" spans="1:27" x14ac:dyDescent="0.25">
      <c r="A25" s="12" t="s">
        <v>38</v>
      </c>
      <c r="B25" s="12"/>
    </row>
    <row r="26" spans="1:27" ht="15.75" thickBot="1" x14ac:dyDescent="0.3">
      <c r="M26" t="s">
        <v>48</v>
      </c>
    </row>
    <row r="27" spans="1:27" ht="15.75" thickBot="1" x14ac:dyDescent="0.3">
      <c r="A27" s="12" t="s">
        <v>39</v>
      </c>
      <c r="B27" s="12"/>
      <c r="C27" s="11">
        <f>AVERAGE(S9:S23)</f>
        <v>3.413244444444445</v>
      </c>
    </row>
    <row r="28" spans="1:27" ht="15.75" thickBot="1" x14ac:dyDescent="0.3">
      <c r="A28" s="12" t="s">
        <v>40</v>
      </c>
      <c r="B28" s="12"/>
      <c r="C28" s="11">
        <f>MAX(S9:S23)</f>
        <v>5</v>
      </c>
    </row>
    <row r="29" spans="1:27" ht="15.75" thickBot="1" x14ac:dyDescent="0.3">
      <c r="A29" s="12" t="s">
        <v>41</v>
      </c>
      <c r="B29" s="12"/>
      <c r="C29" s="11">
        <f>MIN(S9:S23)</f>
        <v>1.61</v>
      </c>
    </row>
    <row r="30" spans="1:27" ht="15.75" thickBot="1" x14ac:dyDescent="0.3">
      <c r="A30" s="12" t="s">
        <v>42</v>
      </c>
      <c r="B30" s="12"/>
      <c r="C30" s="3"/>
    </row>
    <row r="31" spans="1:27" ht="15.75" thickBot="1" x14ac:dyDescent="0.3">
      <c r="A31" s="12" t="s">
        <v>43</v>
      </c>
      <c r="B31" s="12"/>
      <c r="C31" s="3"/>
    </row>
    <row r="32" spans="1:27" ht="15.75" thickBot="1" x14ac:dyDescent="0.3">
      <c r="A32" s="12" t="s">
        <v>44</v>
      </c>
      <c r="B32" s="12"/>
      <c r="C32" s="3"/>
    </row>
    <row r="33" spans="1:3" ht="15.75" thickBot="1" x14ac:dyDescent="0.3">
      <c r="A33" s="12" t="s">
        <v>45</v>
      </c>
      <c r="B33" s="12"/>
      <c r="C33" s="3"/>
    </row>
    <row r="34" spans="1:3" ht="15.75" thickBot="1" x14ac:dyDescent="0.3">
      <c r="A34" s="12" t="s">
        <v>46</v>
      </c>
      <c r="B34" s="12"/>
      <c r="C34" s="3"/>
    </row>
  </sheetData>
  <mergeCells count="18">
    <mergeCell ref="Q6:S6"/>
    <mergeCell ref="C7:L7"/>
    <mergeCell ref="M7:O7"/>
    <mergeCell ref="A29:B29"/>
    <mergeCell ref="F1:M2"/>
    <mergeCell ref="C6:F6"/>
    <mergeCell ref="G6:I6"/>
    <mergeCell ref="K6:L6"/>
    <mergeCell ref="V7:Z8"/>
    <mergeCell ref="AA7:AA8"/>
    <mergeCell ref="A25:B25"/>
    <mergeCell ref="A27:B27"/>
    <mergeCell ref="A28:B28"/>
    <mergeCell ref="A30:B30"/>
    <mergeCell ref="A31:B31"/>
    <mergeCell ref="A32:B32"/>
    <mergeCell ref="A33:B33"/>
    <mergeCell ref="A34:B34"/>
  </mergeCells>
  <pageMargins left="0.7" right="0.7" top="0.75" bottom="0.75" header="0.3" footer="0.3"/>
  <pageSetup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VALENTINA</cp:lastModifiedBy>
  <dcterms:created xsi:type="dcterms:W3CDTF">2011-04-15T21:59:49Z</dcterms:created>
  <dcterms:modified xsi:type="dcterms:W3CDTF">2011-10-27T01:32:12Z</dcterms:modified>
</cp:coreProperties>
</file>